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https://d.docs.live.net/855374fabfaa89da/Documents/"/>
    </mc:Choice>
  </mc:AlternateContent>
  <xr:revisionPtr revIDLastSave="454" documentId="8_{D3E95BF1-4460-48B0-8A93-C5C84083A9CA}" xr6:coauthVersionLast="47" xr6:coauthVersionMax="47" xr10:uidLastSave="{DFC32C2F-BFEF-4307-B3F6-30677B926FBB}"/>
  <bookViews>
    <workbookView xWindow="28680" yWindow="-120" windowWidth="29040" windowHeight="15840" xr2:uid="{583BD5E6-DE24-4D7B-8850-07F23F75613B}"/>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 i="1" l="1"/>
  <c r="L3" i="1"/>
  <c r="I12" i="1" s="1"/>
  <c r="M3" i="1"/>
  <c r="H22" i="1" s="1"/>
  <c r="H24" i="1" l="1"/>
  <c r="H14" i="1"/>
  <c r="H15" i="1"/>
  <c r="H3" i="1"/>
  <c r="H13" i="1"/>
  <c r="H4" i="1"/>
  <c r="I29" i="1"/>
  <c r="H32" i="1"/>
  <c r="H33" i="1"/>
  <c r="H34" i="1"/>
  <c r="I17" i="1"/>
  <c r="H26" i="1"/>
  <c r="H12" i="1"/>
  <c r="I4" i="1"/>
  <c r="H30" i="1"/>
  <c r="I31" i="1"/>
  <c r="I32" i="1"/>
  <c r="I33" i="1"/>
  <c r="I34" i="1"/>
  <c r="H36" i="1"/>
  <c r="I20" i="1"/>
  <c r="H20" i="1"/>
  <c r="H29" i="1"/>
  <c r="H10" i="1"/>
  <c r="I30" i="1"/>
  <c r="I13" i="1"/>
  <c r="H11" i="1"/>
  <c r="I11" i="1"/>
  <c r="I14" i="1"/>
  <c r="I15" i="1"/>
  <c r="H17" i="1"/>
  <c r="I36" i="1"/>
  <c r="I26" i="1"/>
  <c r="I3" i="1"/>
  <c r="I10" i="1"/>
  <c r="H31" i="1"/>
  <c r="I23" i="1"/>
  <c r="H2" i="1"/>
  <c r="I2" i="1"/>
  <c r="H27" i="1"/>
  <c r="H28" i="1"/>
  <c r="I28" i="1"/>
  <c r="I35" i="1"/>
  <c r="H7" i="1"/>
  <c r="I21" i="1"/>
  <c r="H23" i="1"/>
  <c r="I22" i="1"/>
  <c r="I25" i="1"/>
  <c r="I5" i="1"/>
  <c r="H35" i="1"/>
  <c r="I7" i="1"/>
  <c r="H21" i="1"/>
  <c r="I8" i="1"/>
  <c r="H9" i="1"/>
  <c r="I9" i="1"/>
  <c r="I24" i="1"/>
  <c r="H25" i="1"/>
  <c r="H5" i="1"/>
  <c r="I27" i="1"/>
  <c r="H6" i="1"/>
  <c r="I6" i="1"/>
  <c r="H8" i="1"/>
  <c r="I16" i="1"/>
  <c r="H16" i="1"/>
</calcChain>
</file>

<file path=xl/sharedStrings.xml><?xml version="1.0" encoding="utf-8"?>
<sst xmlns="http://schemas.openxmlformats.org/spreadsheetml/2006/main" count="94" uniqueCount="54">
  <si>
    <t>Average radius</t>
  </si>
  <si>
    <t>Thickness</t>
  </si>
  <si>
    <t>Disc Generator</t>
  </si>
  <si>
    <t>Tries per chunk</t>
  </si>
  <si>
    <t>Lignite</t>
  </si>
  <si>
    <t>Surface</t>
  </si>
  <si>
    <t>Bituminous coal</t>
  </si>
  <si>
    <t>Sea level</t>
  </si>
  <si>
    <t>Anthracite</t>
  </si>
  <si>
    <t>Copper</t>
  </si>
  <si>
    <t>Malachite</t>
  </si>
  <si>
    <t>Cassiterite</t>
  </si>
  <si>
    <t>Galena</t>
  </si>
  <si>
    <t>Lapis lazuli</t>
  </si>
  <si>
    <t>Sulfur</t>
  </si>
  <si>
    <t>Borax</t>
  </si>
  <si>
    <t>Cinnabar</t>
  </si>
  <si>
    <t>Fluorite</t>
  </si>
  <si>
    <t>Graphite</t>
  </si>
  <si>
    <t>Kernite</t>
  </si>
  <si>
    <t>Olivine</t>
  </si>
  <si>
    <t>Anywhere</t>
  </si>
  <si>
    <t>Phosporite</t>
  </si>
  <si>
    <t>Saltpeter</t>
  </si>
  <si>
    <t>Deep native copper</t>
  </si>
  <si>
    <t>Sphalerite</t>
  </si>
  <si>
    <t>Cassiterite, Rare</t>
  </si>
  <si>
    <t>Bismuthinite</t>
  </si>
  <si>
    <t>Limonite</t>
  </si>
  <si>
    <t>Halite 'Salt Dome'</t>
  </si>
  <si>
    <t>Halite 'Lake Bed'</t>
  </si>
  <si>
    <t>N/A</t>
  </si>
  <si>
    <t>Hematite</t>
  </si>
  <si>
    <t>Magnetite</t>
  </si>
  <si>
    <t>Diamond</t>
  </si>
  <si>
    <t>Emerald</t>
  </si>
  <si>
    <t>Chromite</t>
  </si>
  <si>
    <t>Ilmenite</t>
  </si>
  <si>
    <t>Pentlandite</t>
  </si>
  <si>
    <t>Rhodochrosite</t>
  </si>
  <si>
    <t>True Y Min</t>
  </si>
  <si>
    <t>True Y Max</t>
  </si>
  <si>
    <t>world height</t>
  </si>
  <si>
    <t>Deep Ore</t>
  </si>
  <si>
    <t>Shallow Ore</t>
  </si>
  <si>
    <t>sea level Y</t>
  </si>
  <si>
    <t>Surface Y</t>
  </si>
  <si>
    <t>Ignore</t>
  </si>
  <si>
    <t>Output</t>
  </si>
  <si>
    <t>Input</t>
  </si>
  <si>
    <t>Keys</t>
  </si>
  <si>
    <t>wiki</t>
  </si>
  <si>
    <t>%Y min</t>
  </si>
  <si>
    <t>%Y max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</si>
</sst>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1"/>
      <color rgb="FF006100"/>
      <name val="Calibri"/>
      <family val="2"/>
      <scheme val="minor"/>
    </font>
    <font>
      <b/>
      <sz val="11"/>
      <color rgb="FF222222"/>
      <name val="Arial"/>
      <family val="2"/>
    </font>
    <font>
      <sz val="11"/>
      <color rgb="FF222222"/>
      <name val="Arial"/>
      <family val="2"/>
    </font>
    <font>
      <u/>
      <sz val="11"/>
      <color theme="10"/>
      <name val="Calibri"/>
      <family val="2"/>
      <scheme val="minor"/>
    </font>
    <font>
      <sz val="11"/>
      <color rgb="FF9C0006"/>
      <name val="Calibri"/>
      <family val="2"/>
      <scheme val="minor"/>
    </font>
    <font>
      <sz val="11"/>
      <color rgb="FF9C5700"/>
      <name val="Calibri"/>
      <family val="2"/>
      <scheme val="minor"/>
    </font>
    <font>
      <b/>
      <sz val="11"/>
      <color theme="1"/>
      <name val="Arial"/>
      <family val="2"/>
    </font>
  </fonts>
  <fills count="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s>
  <borders count="4">
    <border>
      <left/>
      <right/>
      <top/>
      <bottom/>
      <diagonal/>
    </border>
    <border>
      <left style="thick">
        <color rgb="FF00B050"/>
      </left>
      <right style="thick">
        <color rgb="FF00B050"/>
      </right>
      <top style="thick">
        <color rgb="FF00B050"/>
      </top>
      <bottom style="thick">
        <color rgb="FF00B050"/>
      </bottom>
      <diagonal/>
    </border>
    <border>
      <left style="thick">
        <color rgb="FF00B050"/>
      </left>
      <right/>
      <top style="thick">
        <color rgb="FF00B050"/>
      </top>
      <bottom style="thick">
        <color rgb="FF00B050"/>
      </bottom>
      <diagonal/>
    </border>
    <border>
      <left style="thick">
        <color rgb="FF00B050"/>
      </left>
      <right style="thick">
        <color rgb="FF00B050"/>
      </right>
      <top/>
      <bottom style="thick">
        <color rgb="FF00B050"/>
      </bottom>
      <diagonal/>
    </border>
  </borders>
  <cellStyleXfs count="5">
    <xf numFmtId="0" fontId="0" fillId="0" borderId="0"/>
    <xf numFmtId="0" fontId="1" fillId="2" borderId="0" applyNumberFormat="0" applyBorder="0" applyAlignment="0" applyProtection="0"/>
    <xf numFmtId="0" fontId="4" fillId="0" borderId="0" applyNumberFormat="0" applyFill="0" applyBorder="0" applyAlignment="0" applyProtection="0"/>
    <xf numFmtId="0" fontId="5" fillId="3" borderId="0" applyNumberFormat="0" applyBorder="0" applyAlignment="0" applyProtection="0"/>
    <xf numFmtId="0" fontId="6" fillId="4" borderId="0" applyNumberFormat="0" applyBorder="0" applyAlignment="0" applyProtection="0"/>
  </cellStyleXfs>
  <cellXfs count="18">
    <xf numFmtId="0" fontId="0" fillId="0" borderId="0" xfId="0"/>
    <xf numFmtId="0" fontId="0" fillId="0" borderId="0" xfId="0" applyBorder="1"/>
    <xf numFmtId="0" fontId="2" fillId="0" borderId="1" xfId="0" applyFont="1" applyBorder="1" applyAlignment="1">
      <alignment horizontal="center" vertical="center" wrapText="1"/>
    </xf>
    <xf numFmtId="0" fontId="0" fillId="0" borderId="1" xfId="0" applyBorder="1"/>
    <xf numFmtId="0" fontId="2" fillId="0" borderId="1" xfId="0" applyFont="1" applyFill="1" applyBorder="1" applyAlignment="1">
      <alignment horizontal="center" vertical="center" wrapText="1"/>
    </xf>
    <xf numFmtId="0" fontId="4" fillId="0" borderId="1" xfId="2" applyBorder="1" applyAlignment="1">
      <alignment vertical="center" wrapText="1"/>
    </xf>
    <xf numFmtId="0" fontId="3" fillId="0" borderId="1" xfId="0" applyFont="1" applyBorder="1" applyAlignment="1">
      <alignment vertical="center" wrapText="1"/>
    </xf>
    <xf numFmtId="0" fontId="1" fillId="2" borderId="1" xfId="1" applyBorder="1"/>
    <xf numFmtId="0" fontId="7" fillId="0" borderId="1" xfId="0" applyFont="1" applyBorder="1" applyAlignment="1">
      <alignment horizontal="center" vertical="center" wrapText="1"/>
    </xf>
    <xf numFmtId="2" fontId="6" fillId="4" borderId="1" xfId="4" applyNumberFormat="1" applyBorder="1"/>
    <xf numFmtId="0" fontId="6" fillId="4" borderId="1" xfId="4" applyBorder="1"/>
    <xf numFmtId="2" fontId="6" fillId="4" borderId="2" xfId="4" applyNumberFormat="1" applyBorder="1"/>
    <xf numFmtId="0" fontId="6" fillId="4" borderId="3" xfId="4" applyBorder="1"/>
    <xf numFmtId="0" fontId="5" fillId="3" borderId="1" xfId="3" applyBorder="1" applyAlignment="1">
      <alignment horizontal="center" vertical="center" wrapText="1"/>
    </xf>
    <xf numFmtId="0" fontId="5" fillId="3" borderId="1" xfId="3" applyBorder="1" applyAlignment="1">
      <alignment vertical="center" wrapText="1"/>
    </xf>
    <xf numFmtId="0" fontId="5" fillId="3" borderId="1" xfId="3" applyNumberFormat="1" applyBorder="1" applyAlignment="1">
      <alignment vertical="center" wrapText="1"/>
    </xf>
    <xf numFmtId="0" fontId="5" fillId="3" borderId="1" xfId="3" applyBorder="1"/>
    <xf numFmtId="0" fontId="4" fillId="0" borderId="1" xfId="2" applyBorder="1"/>
  </cellXfs>
  <cellStyles count="5">
    <cellStyle name="Bad" xfId="3" builtinId="27"/>
    <cellStyle name="Good" xfId="1" builtinId="26"/>
    <cellStyle name="Hyperlink" xfId="2" builtinId="8"/>
    <cellStyle name="Neutral" xfId="4"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3720</xdr:colOff>
      <xdr:row>3</xdr:row>
      <xdr:rowOff>11164</xdr:rowOff>
    </xdr:from>
    <xdr:to>
      <xdr:col>12</xdr:col>
      <xdr:colOff>844599</xdr:colOff>
      <xdr:row>6</xdr:row>
      <xdr:rowOff>0</xdr:rowOff>
    </xdr:to>
    <xdr:sp macro="" textlink="">
      <xdr:nvSpPr>
        <xdr:cNvPr id="5" name="TextBox 4">
          <a:extLst>
            <a:ext uri="{FF2B5EF4-FFF2-40B4-BE49-F238E27FC236}">
              <a16:creationId xmlns:a16="http://schemas.microsoft.com/office/drawing/2014/main" id="{5FB616EA-4897-4A55-9E91-22C3D0C51B08}"/>
            </a:ext>
          </a:extLst>
        </xdr:cNvPr>
        <xdr:cNvSpPr txBox="1"/>
      </xdr:nvSpPr>
      <xdr:spPr>
        <a:xfrm>
          <a:off x="7966620" y="868414"/>
          <a:ext cx="2669679" cy="6174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Change the values in green to work out each ores</a:t>
          </a:r>
          <a:r>
            <a:rPr lang="en-GB" sz="1100" baseline="0">
              <a:solidFill>
                <a:schemeClr val="dk1"/>
              </a:solidFill>
              <a:effectLst/>
              <a:latin typeface="+mn-lt"/>
              <a:ea typeface="+mn-ea"/>
              <a:cs typeface="+mn-cs"/>
            </a:rPr>
            <a:t> natural  min/max spawn height in your world.</a:t>
          </a:r>
          <a:endParaRPr lang="en-GB">
            <a:effectLst/>
          </a:endParaRPr>
        </a:p>
        <a:p>
          <a:endParaRPr lang="en-GB" sz="1100"/>
        </a:p>
      </xdr:txBody>
    </xdr:sp>
    <xdr:clientData/>
  </xdr:twoCellAnchor>
  <xdr:twoCellAnchor>
    <xdr:from>
      <xdr:col>10</xdr:col>
      <xdr:colOff>2</xdr:colOff>
      <xdr:row>6</xdr:row>
      <xdr:rowOff>200026</xdr:rowOff>
    </xdr:from>
    <xdr:to>
      <xdr:col>11</xdr:col>
      <xdr:colOff>838201</xdr:colOff>
      <xdr:row>12</xdr:row>
      <xdr:rowOff>2</xdr:rowOff>
    </xdr:to>
    <xdr:sp macro="" textlink="">
      <xdr:nvSpPr>
        <xdr:cNvPr id="6" name="TextBox 5">
          <a:extLst>
            <a:ext uri="{FF2B5EF4-FFF2-40B4-BE49-F238E27FC236}">
              <a16:creationId xmlns:a16="http://schemas.microsoft.com/office/drawing/2014/main" id="{56DC4851-FB80-49CD-8193-3D02D21F3FD3}"/>
            </a:ext>
          </a:extLst>
        </xdr:cNvPr>
        <xdr:cNvSpPr txBox="1"/>
      </xdr:nvSpPr>
      <xdr:spPr>
        <a:xfrm>
          <a:off x="7962902" y="1685926"/>
          <a:ext cx="1819274" cy="1171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True</a:t>
          </a:r>
          <a:r>
            <a:rPr lang="en-GB" sz="1100" baseline="0"/>
            <a:t> Y Min/Max will be the minimum and maximum Y level ores will generate at in your world based on the values you enter. If ends in decimal just round down.</a:t>
          </a:r>
          <a:endParaRPr lang="en-GB" sz="1100"/>
        </a:p>
      </xdr:txBody>
    </xdr:sp>
    <xdr:clientData/>
  </xdr:twoCellAnchor>
  <xdr:twoCellAnchor>
    <xdr:from>
      <xdr:col>10</xdr:col>
      <xdr:colOff>0</xdr:colOff>
      <xdr:row>13</xdr:row>
      <xdr:rowOff>0</xdr:rowOff>
    </xdr:from>
    <xdr:to>
      <xdr:col>13</xdr:col>
      <xdr:colOff>1</xdr:colOff>
      <xdr:row>18</xdr:row>
      <xdr:rowOff>0</xdr:rowOff>
    </xdr:to>
    <xdr:sp macro="" textlink="">
      <xdr:nvSpPr>
        <xdr:cNvPr id="8" name="TextBox 7">
          <a:extLst>
            <a:ext uri="{FF2B5EF4-FFF2-40B4-BE49-F238E27FC236}">
              <a16:creationId xmlns:a16="http://schemas.microsoft.com/office/drawing/2014/main" id="{736D1432-1311-4D8F-9105-E1FF9C6C1BAE}"/>
            </a:ext>
          </a:extLst>
        </xdr:cNvPr>
        <xdr:cNvSpPr txBox="1"/>
      </xdr:nvSpPr>
      <xdr:spPr>
        <a:xfrm>
          <a:off x="7962900" y="3095625"/>
          <a:ext cx="2676526"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0">
              <a:solidFill>
                <a:schemeClr val="dk1"/>
              </a:solidFill>
              <a:effectLst/>
              <a:latin typeface="+mn-lt"/>
              <a:ea typeface="+mn-ea"/>
              <a:cs typeface="+mn-cs"/>
            </a:rPr>
            <a:t>Surface</a:t>
          </a:r>
        </a:p>
        <a:p>
          <a:r>
            <a:rPr lang="en-GB" sz="1100" b="0" i="0">
              <a:solidFill>
                <a:schemeClr val="dk1"/>
              </a:solidFill>
              <a:effectLst/>
              <a:latin typeface="+mn-lt"/>
              <a:ea typeface="+mn-ea"/>
              <a:cs typeface="+mn-cs"/>
            </a:rPr>
            <a:t>Deposits will generate between the mantle and the height of the surface. The surface is defined as the height of the highest block in a column, where rain will fall. This means a %Y min of 0 will generate the ore above the mantle. A %Y max of 100 will be below the highest block where rain falls.</a:t>
          </a:r>
        </a:p>
        <a:p>
          <a:endParaRPr lang="en-GB" sz="1100"/>
        </a:p>
      </xdr:txBody>
    </xdr:sp>
    <xdr:clientData/>
  </xdr:twoCellAnchor>
  <xdr:twoCellAnchor>
    <xdr:from>
      <xdr:col>10</xdr:col>
      <xdr:colOff>0</xdr:colOff>
      <xdr:row>19</xdr:row>
      <xdr:rowOff>0</xdr:rowOff>
    </xdr:from>
    <xdr:to>
      <xdr:col>13</xdr:col>
      <xdr:colOff>0</xdr:colOff>
      <xdr:row>28</xdr:row>
      <xdr:rowOff>9525</xdr:rowOff>
    </xdr:to>
    <xdr:sp macro="" textlink="">
      <xdr:nvSpPr>
        <xdr:cNvPr id="9" name="TextBox 8">
          <a:extLst>
            <a:ext uri="{FF2B5EF4-FFF2-40B4-BE49-F238E27FC236}">
              <a16:creationId xmlns:a16="http://schemas.microsoft.com/office/drawing/2014/main" id="{677112C1-95EF-4A95-B6F6-BECA340BB4ED}"/>
            </a:ext>
          </a:extLst>
        </xdr:cNvPr>
        <xdr:cNvSpPr txBox="1"/>
      </xdr:nvSpPr>
      <xdr:spPr>
        <a:xfrm>
          <a:off x="7962900" y="4914900"/>
          <a:ext cx="2676525" cy="1981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0">
              <a:solidFill>
                <a:schemeClr val="dk1"/>
              </a:solidFill>
              <a:effectLst/>
              <a:latin typeface="+mn-lt"/>
              <a:ea typeface="+mn-ea"/>
              <a:cs typeface="+mn-cs"/>
            </a:rPr>
            <a:t>Sea level</a:t>
          </a:r>
        </a:p>
        <a:p>
          <a:r>
            <a:rPr lang="en-GB" sz="1100" b="0" i="0">
              <a:solidFill>
                <a:schemeClr val="dk1"/>
              </a:solidFill>
              <a:effectLst/>
              <a:latin typeface="+mn-lt"/>
              <a:ea typeface="+mn-ea"/>
              <a:cs typeface="+mn-cs"/>
            </a:rPr>
            <a:t>Deposits will generate between the mantle and the height of the sea level of the world. This means a %Y min of 0 will generate the ore above the mantle and a %Y max of 100 will generate the ore below the level of the global ocean height.</a:t>
          </a:r>
        </a:p>
        <a:p>
          <a:r>
            <a:rPr lang="en-GB" sz="1100" b="0" i="0">
              <a:solidFill>
                <a:schemeClr val="dk1"/>
              </a:solidFill>
              <a:effectLst/>
              <a:latin typeface="+mn-lt"/>
              <a:ea typeface="+mn-ea"/>
              <a:cs typeface="+mn-cs"/>
            </a:rPr>
            <a:t>Sea level in the world can be determined by the Y of the surface of a big lake. Or simply by multiplying the height of the world by 0.4313725490196078 and rounding down.</a:t>
          </a:r>
        </a:p>
        <a:p>
          <a:endParaRPr lang="en-GB" sz="1100"/>
        </a:p>
      </xdr:txBody>
    </xdr:sp>
    <xdr:clientData/>
  </xdr:twoCellAnchor>
  <xdr:twoCellAnchor>
    <xdr:from>
      <xdr:col>10</xdr:col>
      <xdr:colOff>0</xdr:colOff>
      <xdr:row>29</xdr:row>
      <xdr:rowOff>0</xdr:rowOff>
    </xdr:from>
    <xdr:to>
      <xdr:col>13</xdr:col>
      <xdr:colOff>0</xdr:colOff>
      <xdr:row>36</xdr:row>
      <xdr:rowOff>0</xdr:rowOff>
    </xdr:to>
    <xdr:sp macro="" textlink="">
      <xdr:nvSpPr>
        <xdr:cNvPr id="10" name="TextBox 9">
          <a:extLst>
            <a:ext uri="{FF2B5EF4-FFF2-40B4-BE49-F238E27FC236}">
              <a16:creationId xmlns:a16="http://schemas.microsoft.com/office/drawing/2014/main" id="{F7E3B9EA-B8FE-4B6C-9772-2B9817C3B8B0}"/>
            </a:ext>
          </a:extLst>
        </xdr:cNvPr>
        <xdr:cNvSpPr txBox="1"/>
      </xdr:nvSpPr>
      <xdr:spPr>
        <a:xfrm>
          <a:off x="7962900" y="7124700"/>
          <a:ext cx="2676525" cy="1647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0">
              <a:solidFill>
                <a:schemeClr val="dk1"/>
              </a:solidFill>
              <a:effectLst/>
              <a:latin typeface="+mn-lt"/>
              <a:ea typeface="+mn-ea"/>
              <a:cs typeface="+mn-cs"/>
            </a:rPr>
            <a:t>Anywhere</a:t>
          </a:r>
        </a:p>
        <a:p>
          <a:r>
            <a:rPr lang="en-GB" sz="1100" b="0" i="0">
              <a:solidFill>
                <a:schemeClr val="dk1"/>
              </a:solidFill>
              <a:effectLst/>
              <a:latin typeface="+mn-lt"/>
              <a:ea typeface="+mn-ea"/>
              <a:cs typeface="+mn-cs"/>
            </a:rPr>
            <a:t>Deposits will generate between the mantle and the height of the world. This means a %Y min of 0 will generate the ore above the mantle and a %Y max of 100 will generate the ore below the height of the world. For example, it is used by quartz to make deposits generate anywhere in the world, but only within rock.</a:t>
          </a: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iki.vintagestory.at/index.php?title=Lapis_lazuli&amp;action=edit&amp;redlink=1" TargetMode="External"/><Relationship Id="rId13" Type="http://schemas.openxmlformats.org/officeDocument/2006/relationships/hyperlink" Target="https://wiki.vintagestory.at/index.php?title=Graphite&amp;action=edit&amp;redlink=1" TargetMode="External"/><Relationship Id="rId18" Type="http://schemas.openxmlformats.org/officeDocument/2006/relationships/hyperlink" Target="https://wiki.vintagestory.at/index.php?title=Sphalerite" TargetMode="External"/><Relationship Id="rId26" Type="http://schemas.openxmlformats.org/officeDocument/2006/relationships/hyperlink" Target="https://wiki.vintagestory.at/index.php?title=Diamond" TargetMode="External"/><Relationship Id="rId3" Type="http://schemas.openxmlformats.org/officeDocument/2006/relationships/hyperlink" Target="https://wiki.vintagestory.at/index.php?title=Anthracite" TargetMode="External"/><Relationship Id="rId21" Type="http://schemas.openxmlformats.org/officeDocument/2006/relationships/hyperlink" Target="https://wiki.vintagestory.at/index.php?title=Limonite" TargetMode="External"/><Relationship Id="rId7" Type="http://schemas.openxmlformats.org/officeDocument/2006/relationships/hyperlink" Target="https://wiki.vintagestory.at/index.php?title=Galena" TargetMode="External"/><Relationship Id="rId12" Type="http://schemas.openxmlformats.org/officeDocument/2006/relationships/hyperlink" Target="https://wiki.vintagestory.at/index.php?title=Fluorite&amp;action=edit&amp;redlink=1" TargetMode="External"/><Relationship Id="rId17" Type="http://schemas.openxmlformats.org/officeDocument/2006/relationships/hyperlink" Target="https://wiki.vintagestory.at/index.php?title=Saltpeter&amp;action=edit&amp;redlink=1" TargetMode="External"/><Relationship Id="rId25" Type="http://schemas.openxmlformats.org/officeDocument/2006/relationships/hyperlink" Target="https://wiki.vintagestory.at/index.php?title=Magnetite" TargetMode="External"/><Relationship Id="rId2" Type="http://schemas.openxmlformats.org/officeDocument/2006/relationships/hyperlink" Target="https://wiki.vintagestory.at/index.php?title=Bituminous_coal" TargetMode="External"/><Relationship Id="rId16" Type="http://schemas.openxmlformats.org/officeDocument/2006/relationships/hyperlink" Target="https://wiki.vintagestory.at/index.php?title=Phosporite&amp;action=edit&amp;redlink=1" TargetMode="External"/><Relationship Id="rId20" Type="http://schemas.openxmlformats.org/officeDocument/2006/relationships/hyperlink" Target="https://wiki.vintagestory.at/index.php?title=Bismuthinite" TargetMode="External"/><Relationship Id="rId29" Type="http://schemas.openxmlformats.org/officeDocument/2006/relationships/hyperlink" Target="https://wiki.vintagestory.at/index.php?title=Ilmenite" TargetMode="External"/><Relationship Id="rId1" Type="http://schemas.openxmlformats.org/officeDocument/2006/relationships/hyperlink" Target="https://wiki.vintagestory.at/index.php?title=Lignite" TargetMode="External"/><Relationship Id="rId6" Type="http://schemas.openxmlformats.org/officeDocument/2006/relationships/hyperlink" Target="https://wiki.vintagestory.at/index.php?title=Cassiterite" TargetMode="External"/><Relationship Id="rId11" Type="http://schemas.openxmlformats.org/officeDocument/2006/relationships/hyperlink" Target="https://wiki.vintagestory.at/index.php?title=Cinnabar&amp;action=edit&amp;redlink=1" TargetMode="External"/><Relationship Id="rId24" Type="http://schemas.openxmlformats.org/officeDocument/2006/relationships/hyperlink" Target="https://wiki.vintagestory.at/index.php?title=Hematite" TargetMode="External"/><Relationship Id="rId32" Type="http://schemas.openxmlformats.org/officeDocument/2006/relationships/drawing" Target="../drawings/drawing1.xml"/><Relationship Id="rId5" Type="http://schemas.openxmlformats.org/officeDocument/2006/relationships/hyperlink" Target="https://wiki.vintagestory.at/index.php?title=Malachite" TargetMode="External"/><Relationship Id="rId15" Type="http://schemas.openxmlformats.org/officeDocument/2006/relationships/hyperlink" Target="https://wiki.vintagestory.at/index.php?title=Olivine" TargetMode="External"/><Relationship Id="rId23" Type="http://schemas.openxmlformats.org/officeDocument/2006/relationships/hyperlink" Target="https://wiki.vintagestory.at/index.php?title=Halite_%27Lake_Bed%27&amp;action=edit&amp;redlink=1" TargetMode="External"/><Relationship Id="rId28" Type="http://schemas.openxmlformats.org/officeDocument/2006/relationships/hyperlink" Target="https://wiki.vintagestory.at/index.php?title=Chromite" TargetMode="External"/><Relationship Id="rId10" Type="http://schemas.openxmlformats.org/officeDocument/2006/relationships/hyperlink" Target="https://wiki.vintagestory.at/index.php?title=Borax&amp;action=edit&amp;redlink=1" TargetMode="External"/><Relationship Id="rId19" Type="http://schemas.openxmlformats.org/officeDocument/2006/relationships/hyperlink" Target="https://wiki.vintagestory.at/index.php?title=Cassiterite" TargetMode="External"/><Relationship Id="rId31" Type="http://schemas.openxmlformats.org/officeDocument/2006/relationships/printerSettings" Target="../printerSettings/printerSettings1.bin"/><Relationship Id="rId4" Type="http://schemas.openxmlformats.org/officeDocument/2006/relationships/hyperlink" Target="https://wiki.vintagestory.at/index.php?title=Copper" TargetMode="External"/><Relationship Id="rId9" Type="http://schemas.openxmlformats.org/officeDocument/2006/relationships/hyperlink" Target="https://wiki.vintagestory.at/index.php?title=Sulfur" TargetMode="External"/><Relationship Id="rId14" Type="http://schemas.openxmlformats.org/officeDocument/2006/relationships/hyperlink" Target="https://wiki.vintagestory.at/index.php?title=Kernite&amp;action=edit&amp;redlink=1" TargetMode="External"/><Relationship Id="rId22" Type="http://schemas.openxmlformats.org/officeDocument/2006/relationships/hyperlink" Target="https://wiki.vintagestory.at/index.php?title=Halite_%27Salt_Dome%27&amp;action=edit&amp;redlink=1" TargetMode="External"/><Relationship Id="rId27" Type="http://schemas.openxmlformats.org/officeDocument/2006/relationships/hyperlink" Target="https://wiki.vintagestory.at/index.php?title=Emerald" TargetMode="External"/><Relationship Id="rId30" Type="http://schemas.openxmlformats.org/officeDocument/2006/relationships/hyperlink" Target="https://wiki.vintagestory.at/index.php?title=Ore_Deposi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704A2-3163-460D-BA6C-D2A04627FBB1}">
  <dimension ref="A1:M37"/>
  <sheetViews>
    <sheetView tabSelected="1" zoomScaleNormal="100" workbookViewId="0">
      <selection activeCell="O33" sqref="O33"/>
    </sheetView>
  </sheetViews>
  <sheetFormatPr defaultRowHeight="15" x14ac:dyDescent="0.25"/>
  <cols>
    <col min="1" max="1" width="20.85546875" customWidth="1"/>
    <col min="2" max="2" width="10.7109375" bestFit="1" customWidth="1"/>
    <col min="4" max="4" width="11.42578125" customWidth="1"/>
    <col min="5" max="5" width="11.28515625" customWidth="1"/>
    <col min="6" max="6" width="11.42578125" customWidth="1"/>
    <col min="7" max="7" width="12" customWidth="1"/>
    <col min="9" max="9" width="11.28515625" customWidth="1"/>
    <col min="10" max="10" width="12.140625" customWidth="1"/>
    <col min="11" max="11" width="14.7109375" customWidth="1"/>
    <col min="12" max="13" width="12.7109375" customWidth="1"/>
    <col min="14" max="14" width="8.42578125" customWidth="1"/>
  </cols>
  <sheetData>
    <row r="1" spans="1:13" ht="31.5" thickTop="1" thickBot="1" x14ac:dyDescent="0.3">
      <c r="A1" s="2" t="s">
        <v>44</v>
      </c>
      <c r="B1" s="13" t="s">
        <v>52</v>
      </c>
      <c r="C1" s="13" t="s">
        <v>53</v>
      </c>
      <c r="D1" s="2" t="s">
        <v>0</v>
      </c>
      <c r="E1" s="2" t="s">
        <v>1</v>
      </c>
      <c r="F1" s="2" t="s">
        <v>2</v>
      </c>
      <c r="G1" s="2" t="s">
        <v>3</v>
      </c>
      <c r="H1" s="4" t="s">
        <v>40</v>
      </c>
      <c r="I1" s="4" t="s">
        <v>41</v>
      </c>
      <c r="K1" s="8" t="s">
        <v>42</v>
      </c>
      <c r="L1" s="4" t="s">
        <v>45</v>
      </c>
      <c r="M1" s="4" t="s">
        <v>46</v>
      </c>
    </row>
    <row r="2" spans="1:13" ht="16.5" thickTop="1" thickBot="1" x14ac:dyDescent="0.3">
      <c r="A2" s="5" t="s">
        <v>4</v>
      </c>
      <c r="B2" s="15">
        <v>48</v>
      </c>
      <c r="C2" s="15">
        <v>92</v>
      </c>
      <c r="D2" s="6">
        <v>10</v>
      </c>
      <c r="E2" s="6">
        <v>2</v>
      </c>
      <c r="F2" s="6" t="s">
        <v>5</v>
      </c>
      <c r="G2" s="6">
        <v>8</v>
      </c>
      <c r="H2" s="9">
        <f>B2*M3</f>
        <v>57.599999999999994</v>
      </c>
      <c r="I2" s="10">
        <f>C2*M3</f>
        <v>110.39999999999999</v>
      </c>
      <c r="K2" s="7">
        <v>256</v>
      </c>
      <c r="L2" s="7">
        <v>110</v>
      </c>
      <c r="M2" s="7">
        <v>120</v>
      </c>
    </row>
    <row r="3" spans="1:13" ht="19.5" customHeight="1" thickTop="1" thickBot="1" x14ac:dyDescent="0.3">
      <c r="A3" s="5" t="s">
        <v>6</v>
      </c>
      <c r="B3" s="15">
        <v>10</v>
      </c>
      <c r="C3" s="15">
        <v>90</v>
      </c>
      <c r="D3" s="6">
        <v>10</v>
      </c>
      <c r="E3" s="6">
        <v>2</v>
      </c>
      <c r="F3" s="6" t="s">
        <v>7</v>
      </c>
      <c r="G3" s="6">
        <v>7</v>
      </c>
      <c r="H3" s="9">
        <f>B3*L3</f>
        <v>11</v>
      </c>
      <c r="I3" s="10">
        <f>C3*L3</f>
        <v>99.000000000000014</v>
      </c>
      <c r="K3" s="10">
        <f>K2/100</f>
        <v>2.56</v>
      </c>
      <c r="L3" s="10">
        <f t="shared" ref="L3:M3" si="0">L2/100</f>
        <v>1.1000000000000001</v>
      </c>
      <c r="M3" s="10">
        <f t="shared" si="0"/>
        <v>1.2</v>
      </c>
    </row>
    <row r="4" spans="1:13" ht="16.5" customHeight="1" thickTop="1" thickBot="1" x14ac:dyDescent="0.3">
      <c r="A4" s="5" t="s">
        <v>8</v>
      </c>
      <c r="B4" s="15">
        <v>0</v>
      </c>
      <c r="C4" s="15">
        <v>80</v>
      </c>
      <c r="D4" s="6">
        <v>8</v>
      </c>
      <c r="E4" s="6">
        <v>1.5</v>
      </c>
      <c r="F4" s="6" t="s">
        <v>7</v>
      </c>
      <c r="G4" s="6">
        <v>6</v>
      </c>
      <c r="H4" s="9">
        <f>B4*L3</f>
        <v>0</v>
      </c>
      <c r="I4" s="10">
        <f>C4*L3</f>
        <v>88</v>
      </c>
    </row>
    <row r="5" spans="1:13" ht="16.5" thickTop="1" thickBot="1" x14ac:dyDescent="0.3">
      <c r="A5" s="5" t="s">
        <v>9</v>
      </c>
      <c r="B5" s="15">
        <v>96</v>
      </c>
      <c r="C5" s="15">
        <v>97</v>
      </c>
      <c r="D5" s="6">
        <v>4.25</v>
      </c>
      <c r="E5" s="6">
        <v>1</v>
      </c>
      <c r="F5" s="6" t="s">
        <v>5</v>
      </c>
      <c r="G5" s="6">
        <v>0.2</v>
      </c>
      <c r="H5" s="11">
        <f>B5*M3</f>
        <v>115.19999999999999</v>
      </c>
      <c r="I5" s="10">
        <f>C5*M3</f>
        <v>116.39999999999999</v>
      </c>
      <c r="K5" s="1"/>
    </row>
    <row r="6" spans="1:13" ht="16.5" thickTop="1" thickBot="1" x14ac:dyDescent="0.3">
      <c r="A6" s="5" t="s">
        <v>10</v>
      </c>
      <c r="B6" s="15">
        <v>2</v>
      </c>
      <c r="C6" s="15">
        <v>98</v>
      </c>
      <c r="D6" s="6">
        <v>7</v>
      </c>
      <c r="E6" s="6">
        <v>1</v>
      </c>
      <c r="F6" s="6" t="s">
        <v>5</v>
      </c>
      <c r="G6" s="6">
        <v>10</v>
      </c>
      <c r="H6" s="11">
        <f>B6*M3</f>
        <v>2.4</v>
      </c>
      <c r="I6" s="10">
        <f>C6*M3</f>
        <v>117.6</v>
      </c>
      <c r="K6" s="1"/>
    </row>
    <row r="7" spans="1:13" ht="16.5" thickTop="1" thickBot="1" x14ac:dyDescent="0.3">
      <c r="A7" s="5" t="s">
        <v>11</v>
      </c>
      <c r="B7" s="15">
        <v>92</v>
      </c>
      <c r="C7" s="15">
        <v>98</v>
      </c>
      <c r="D7" s="6">
        <v>3</v>
      </c>
      <c r="E7" s="6">
        <v>1</v>
      </c>
      <c r="F7" s="6" t="s">
        <v>5</v>
      </c>
      <c r="G7" s="6">
        <v>7.0000000000000001E-3</v>
      </c>
      <c r="H7" s="9">
        <f>B7*M3</f>
        <v>110.39999999999999</v>
      </c>
      <c r="I7" s="12">
        <f>C7*M3</f>
        <v>117.6</v>
      </c>
    </row>
    <row r="8" spans="1:13" ht="16.5" thickTop="1" thickBot="1" x14ac:dyDescent="0.3">
      <c r="A8" s="5" t="s">
        <v>12</v>
      </c>
      <c r="B8" s="15">
        <v>0</v>
      </c>
      <c r="C8" s="15">
        <v>100</v>
      </c>
      <c r="D8" s="6">
        <v>4</v>
      </c>
      <c r="E8" s="6">
        <v>1</v>
      </c>
      <c r="F8" s="6" t="s">
        <v>5</v>
      </c>
      <c r="G8" s="6">
        <v>40</v>
      </c>
      <c r="H8" s="9">
        <f>B8*M3</f>
        <v>0</v>
      </c>
      <c r="I8" s="10">
        <f>C8*M3</f>
        <v>120</v>
      </c>
      <c r="M8" s="17" t="s">
        <v>51</v>
      </c>
    </row>
    <row r="9" spans="1:13" ht="18.75" customHeight="1" thickTop="1" thickBot="1" x14ac:dyDescent="0.3">
      <c r="A9" s="5" t="s">
        <v>13</v>
      </c>
      <c r="B9" s="15">
        <v>5</v>
      </c>
      <c r="C9" s="15">
        <v>85</v>
      </c>
      <c r="D9" s="6">
        <v>2</v>
      </c>
      <c r="E9" s="6">
        <v>1</v>
      </c>
      <c r="F9" s="6" t="s">
        <v>5</v>
      </c>
      <c r="G9" s="6">
        <v>5</v>
      </c>
      <c r="H9" s="9">
        <f>B9*M3</f>
        <v>6</v>
      </c>
      <c r="I9" s="10">
        <f>C9*M3</f>
        <v>102</v>
      </c>
      <c r="M9" s="3" t="s">
        <v>50</v>
      </c>
    </row>
    <row r="10" spans="1:13" ht="18.75" customHeight="1" thickTop="1" thickBot="1" x14ac:dyDescent="0.3">
      <c r="A10" s="5" t="s">
        <v>14</v>
      </c>
      <c r="B10" s="15">
        <v>30</v>
      </c>
      <c r="C10" s="15">
        <v>90</v>
      </c>
      <c r="D10" s="6">
        <v>8</v>
      </c>
      <c r="E10" s="6">
        <v>1</v>
      </c>
      <c r="F10" s="6" t="s">
        <v>7</v>
      </c>
      <c r="G10" s="6">
        <v>15</v>
      </c>
      <c r="H10" s="9">
        <f>B10*L3</f>
        <v>33</v>
      </c>
      <c r="I10" s="10">
        <f>C10*L3</f>
        <v>99.000000000000014</v>
      </c>
      <c r="M10" s="7" t="s">
        <v>49</v>
      </c>
    </row>
    <row r="11" spans="1:13" ht="18.75" customHeight="1" thickTop="1" thickBot="1" x14ac:dyDescent="0.3">
      <c r="A11" s="5" t="s">
        <v>15</v>
      </c>
      <c r="B11" s="15">
        <v>40</v>
      </c>
      <c r="C11" s="15">
        <v>100</v>
      </c>
      <c r="D11" s="6">
        <v>8</v>
      </c>
      <c r="E11" s="6">
        <v>1</v>
      </c>
      <c r="F11" s="6" t="s">
        <v>7</v>
      </c>
      <c r="G11" s="6">
        <v>6</v>
      </c>
      <c r="H11" s="9">
        <f>B11*L3</f>
        <v>44</v>
      </c>
      <c r="I11" s="10">
        <f>C11*L3</f>
        <v>110.00000000000001</v>
      </c>
      <c r="M11" s="10" t="s">
        <v>48</v>
      </c>
    </row>
    <row r="12" spans="1:13" ht="18.75" customHeight="1" thickTop="1" thickBot="1" x14ac:dyDescent="0.3">
      <c r="A12" s="5" t="s">
        <v>16</v>
      </c>
      <c r="B12" s="15">
        <v>0</v>
      </c>
      <c r="C12" s="15">
        <v>40</v>
      </c>
      <c r="D12" s="6">
        <v>8</v>
      </c>
      <c r="E12" s="6">
        <v>1</v>
      </c>
      <c r="F12" s="6" t="s">
        <v>7</v>
      </c>
      <c r="G12" s="6">
        <v>1</v>
      </c>
      <c r="H12" s="9">
        <f>B12*L3</f>
        <v>0</v>
      </c>
      <c r="I12" s="10">
        <f>C12*L3</f>
        <v>44</v>
      </c>
      <c r="M12" s="16" t="s">
        <v>47</v>
      </c>
    </row>
    <row r="13" spans="1:13" ht="18.75" customHeight="1" thickTop="1" thickBot="1" x14ac:dyDescent="0.3">
      <c r="A13" s="5" t="s">
        <v>17</v>
      </c>
      <c r="B13" s="15">
        <v>20</v>
      </c>
      <c r="C13" s="15">
        <v>60</v>
      </c>
      <c r="D13" s="6">
        <v>8</v>
      </c>
      <c r="E13" s="6">
        <v>2</v>
      </c>
      <c r="F13" s="6" t="s">
        <v>7</v>
      </c>
      <c r="G13" s="6">
        <v>2</v>
      </c>
      <c r="H13" s="9">
        <f>B13*L3</f>
        <v>22</v>
      </c>
      <c r="I13" s="10">
        <f>C13*L3</f>
        <v>66</v>
      </c>
    </row>
    <row r="14" spans="1:13" ht="18.75" customHeight="1" thickTop="1" thickBot="1" x14ac:dyDescent="0.3">
      <c r="A14" s="5" t="s">
        <v>18</v>
      </c>
      <c r="B14" s="15">
        <v>5</v>
      </c>
      <c r="C14" s="15">
        <v>85</v>
      </c>
      <c r="D14" s="6">
        <v>8</v>
      </c>
      <c r="E14" s="6">
        <v>2</v>
      </c>
      <c r="F14" s="6" t="s">
        <v>7</v>
      </c>
      <c r="G14" s="6">
        <v>6</v>
      </c>
      <c r="H14" s="9">
        <f>B14*L3</f>
        <v>5.5</v>
      </c>
      <c r="I14" s="10">
        <f>C14*L3</f>
        <v>93.500000000000014</v>
      </c>
    </row>
    <row r="15" spans="1:13" ht="18.75" customHeight="1" thickTop="1" thickBot="1" x14ac:dyDescent="0.3">
      <c r="A15" s="5" t="s">
        <v>19</v>
      </c>
      <c r="B15" s="15">
        <v>20</v>
      </c>
      <c r="C15" s="15">
        <v>60</v>
      </c>
      <c r="D15" s="6">
        <v>8</v>
      </c>
      <c r="E15" s="6">
        <v>2</v>
      </c>
      <c r="F15" s="6" t="s">
        <v>7</v>
      </c>
      <c r="G15" s="6">
        <v>2</v>
      </c>
      <c r="H15" s="9">
        <f>B15*L3</f>
        <v>22</v>
      </c>
      <c r="I15" s="10">
        <f>C15*L3</f>
        <v>66</v>
      </c>
    </row>
    <row r="16" spans="1:13" ht="18.75" customHeight="1" thickTop="1" thickBot="1" x14ac:dyDescent="0.3">
      <c r="A16" s="5" t="s">
        <v>20</v>
      </c>
      <c r="B16" s="15">
        <v>0</v>
      </c>
      <c r="C16" s="15">
        <v>100</v>
      </c>
      <c r="D16" s="6">
        <v>32</v>
      </c>
      <c r="E16" s="6">
        <v>1.2</v>
      </c>
      <c r="F16" s="6" t="s">
        <v>21</v>
      </c>
      <c r="G16" s="6">
        <v>0.5</v>
      </c>
      <c r="H16" s="9">
        <f>B16*K3</f>
        <v>0</v>
      </c>
      <c r="I16" s="10">
        <f>C16*K3</f>
        <v>256</v>
      </c>
    </row>
    <row r="17" spans="1:9" ht="18.75" customHeight="1" thickTop="1" thickBot="1" x14ac:dyDescent="0.3">
      <c r="A17" s="5" t="s">
        <v>22</v>
      </c>
      <c r="B17" s="15">
        <v>20</v>
      </c>
      <c r="C17" s="15">
        <v>60</v>
      </c>
      <c r="D17" s="6">
        <v>8</v>
      </c>
      <c r="E17" s="6">
        <v>2</v>
      </c>
      <c r="F17" s="6" t="s">
        <v>7</v>
      </c>
      <c r="G17" s="6">
        <v>2</v>
      </c>
      <c r="H17" s="9">
        <f>B17*L3</f>
        <v>22</v>
      </c>
      <c r="I17" s="10">
        <f>C17*L3</f>
        <v>66</v>
      </c>
    </row>
    <row r="18" spans="1:9" ht="40.5" customHeight="1" thickTop="1" thickBot="1" x14ac:dyDescent="0.3"/>
    <row r="19" spans="1:9" ht="27.75" customHeight="1" thickTop="1" thickBot="1" x14ac:dyDescent="0.3">
      <c r="A19" s="2" t="s">
        <v>43</v>
      </c>
      <c r="B19" s="13" t="s">
        <v>52</v>
      </c>
      <c r="C19" s="13" t="s">
        <v>53</v>
      </c>
      <c r="D19" s="2" t="s">
        <v>0</v>
      </c>
      <c r="E19" s="2" t="s">
        <v>1</v>
      </c>
      <c r="F19" s="2" t="s">
        <v>2</v>
      </c>
      <c r="G19" s="2" t="s">
        <v>3</v>
      </c>
      <c r="H19" s="4" t="s">
        <v>40</v>
      </c>
      <c r="I19" s="4" t="s">
        <v>41</v>
      </c>
    </row>
    <row r="20" spans="1:9" ht="18.75" customHeight="1" thickTop="1" thickBot="1" x14ac:dyDescent="0.3">
      <c r="A20" s="5" t="s">
        <v>23</v>
      </c>
      <c r="B20" s="14">
        <v>0</v>
      </c>
      <c r="C20" s="14">
        <v>80</v>
      </c>
      <c r="D20" s="6">
        <v>10</v>
      </c>
      <c r="E20" s="6">
        <v>7</v>
      </c>
      <c r="F20" s="6" t="s">
        <v>7</v>
      </c>
      <c r="G20" s="6">
        <v>7</v>
      </c>
      <c r="H20" s="10">
        <f>B20*(L3)</f>
        <v>0</v>
      </c>
      <c r="I20" s="10">
        <f>C20*L3</f>
        <v>88</v>
      </c>
    </row>
    <row r="21" spans="1:9" ht="16.5" thickTop="1" thickBot="1" x14ac:dyDescent="0.3">
      <c r="A21" s="6" t="s">
        <v>24</v>
      </c>
      <c r="B21" s="14">
        <v>0</v>
      </c>
      <c r="C21" s="14">
        <v>60</v>
      </c>
      <c r="D21" s="6">
        <v>6</v>
      </c>
      <c r="E21" s="6">
        <v>1</v>
      </c>
      <c r="F21" s="6" t="s">
        <v>5</v>
      </c>
      <c r="G21" s="6">
        <v>25</v>
      </c>
      <c r="H21" s="10">
        <f>B21*(M3)</f>
        <v>0</v>
      </c>
      <c r="I21" s="10">
        <f>C21*M3</f>
        <v>72</v>
      </c>
    </row>
    <row r="22" spans="1:9" ht="16.5" thickTop="1" thickBot="1" x14ac:dyDescent="0.3">
      <c r="A22" s="5" t="s">
        <v>25</v>
      </c>
      <c r="B22" s="14">
        <v>0</v>
      </c>
      <c r="C22" s="14">
        <v>95</v>
      </c>
      <c r="D22" s="6">
        <v>4</v>
      </c>
      <c r="E22" s="6">
        <v>1</v>
      </c>
      <c r="F22" s="6" t="s">
        <v>5</v>
      </c>
      <c r="G22" s="6">
        <v>10</v>
      </c>
      <c r="H22" s="10">
        <f>B22*M3</f>
        <v>0</v>
      </c>
      <c r="I22" s="10">
        <f>C22*M3</f>
        <v>114</v>
      </c>
    </row>
    <row r="23" spans="1:9" ht="16.5" thickTop="1" thickBot="1" x14ac:dyDescent="0.3">
      <c r="A23" s="5" t="s">
        <v>11</v>
      </c>
      <c r="B23" s="14">
        <v>40</v>
      </c>
      <c r="C23" s="14">
        <v>75</v>
      </c>
      <c r="D23" s="6">
        <v>5</v>
      </c>
      <c r="E23" s="6">
        <v>1</v>
      </c>
      <c r="F23" s="6" t="s">
        <v>5</v>
      </c>
      <c r="G23" s="6">
        <v>7</v>
      </c>
      <c r="H23" s="10">
        <f>B23*M3</f>
        <v>48</v>
      </c>
      <c r="I23" s="10">
        <f>C23*M3</f>
        <v>90</v>
      </c>
    </row>
    <row r="24" spans="1:9" ht="16.5" thickTop="1" thickBot="1" x14ac:dyDescent="0.3">
      <c r="A24" s="6" t="s">
        <v>26</v>
      </c>
      <c r="B24" s="14">
        <v>0</v>
      </c>
      <c r="C24" s="14">
        <v>60</v>
      </c>
      <c r="D24" s="6">
        <v>12</v>
      </c>
      <c r="E24" s="6">
        <v>1</v>
      </c>
      <c r="F24" s="6" t="s">
        <v>5</v>
      </c>
      <c r="G24" s="6">
        <v>0.1</v>
      </c>
      <c r="H24" s="10">
        <f>B24*(M3)</f>
        <v>0</v>
      </c>
      <c r="I24" s="10">
        <f>C24*M3</f>
        <v>72</v>
      </c>
    </row>
    <row r="25" spans="1:9" ht="18.75" customHeight="1" thickTop="1" thickBot="1" x14ac:dyDescent="0.3">
      <c r="A25" s="5" t="s">
        <v>27</v>
      </c>
      <c r="B25" s="14">
        <v>5</v>
      </c>
      <c r="C25" s="14">
        <v>85</v>
      </c>
      <c r="D25" s="6">
        <v>4</v>
      </c>
      <c r="E25" s="6">
        <v>1</v>
      </c>
      <c r="F25" s="6" t="s">
        <v>5</v>
      </c>
      <c r="G25" s="6">
        <v>16</v>
      </c>
      <c r="H25" s="10">
        <f>B25*(M3)</f>
        <v>6</v>
      </c>
      <c r="I25" s="10">
        <f>C25*M3</f>
        <v>102</v>
      </c>
    </row>
    <row r="26" spans="1:9" ht="18.75" customHeight="1" thickTop="1" thickBot="1" x14ac:dyDescent="0.3">
      <c r="A26" s="5" t="s">
        <v>28</v>
      </c>
      <c r="B26" s="14">
        <v>5</v>
      </c>
      <c r="C26" s="14">
        <v>85</v>
      </c>
      <c r="D26" s="6">
        <v>26</v>
      </c>
      <c r="E26" s="6">
        <v>1</v>
      </c>
      <c r="F26" s="6" t="s">
        <v>7</v>
      </c>
      <c r="G26" s="6">
        <v>0.8</v>
      </c>
      <c r="H26" s="10">
        <f>B26*(L3)</f>
        <v>5.5</v>
      </c>
      <c r="I26" s="10">
        <f>C26*L3</f>
        <v>93.500000000000014</v>
      </c>
    </row>
    <row r="27" spans="1:9" ht="16.5" thickTop="1" thickBot="1" x14ac:dyDescent="0.3">
      <c r="A27" s="5" t="s">
        <v>29</v>
      </c>
      <c r="B27" s="14">
        <v>45</v>
      </c>
      <c r="C27" s="14">
        <v>85</v>
      </c>
      <c r="D27" s="6">
        <v>10</v>
      </c>
      <c r="E27" s="6">
        <v>150</v>
      </c>
      <c r="F27" s="6" t="s">
        <v>5</v>
      </c>
      <c r="G27" s="6">
        <v>0.3</v>
      </c>
      <c r="H27" s="10">
        <f>B27*(M3)</f>
        <v>54</v>
      </c>
      <c r="I27" s="10">
        <f>C27*M3</f>
        <v>102</v>
      </c>
    </row>
    <row r="28" spans="1:9" ht="16.5" thickTop="1" thickBot="1" x14ac:dyDescent="0.3">
      <c r="A28" s="5" t="s">
        <v>30</v>
      </c>
      <c r="B28" s="14" t="s">
        <v>31</v>
      </c>
      <c r="C28" s="14" t="s">
        <v>31</v>
      </c>
      <c r="D28" s="6">
        <v>10</v>
      </c>
      <c r="E28" s="6">
        <v>3.3</v>
      </c>
      <c r="F28" s="6" t="s">
        <v>5</v>
      </c>
      <c r="G28" s="6">
        <v>0.2</v>
      </c>
      <c r="H28" s="10" t="e">
        <f>B28*(M3)</f>
        <v>#VALUE!</v>
      </c>
      <c r="I28" s="10" t="e">
        <f>C28*M3</f>
        <v>#VALUE!</v>
      </c>
    </row>
    <row r="29" spans="1:9" ht="18.75" customHeight="1" thickTop="1" thickBot="1" x14ac:dyDescent="0.3">
      <c r="A29" s="5" t="s">
        <v>32</v>
      </c>
      <c r="B29" s="14">
        <v>5</v>
      </c>
      <c r="C29" s="14">
        <v>85</v>
      </c>
      <c r="D29" s="6">
        <v>26</v>
      </c>
      <c r="E29" s="6">
        <v>1</v>
      </c>
      <c r="F29" s="6" t="s">
        <v>7</v>
      </c>
      <c r="G29" s="6">
        <v>0.5</v>
      </c>
      <c r="H29" s="10">
        <f>B29*(L3)</f>
        <v>5.5</v>
      </c>
      <c r="I29" s="10">
        <f>C29*L3</f>
        <v>93.500000000000014</v>
      </c>
    </row>
    <row r="30" spans="1:9" ht="18.75" customHeight="1" thickTop="1" thickBot="1" x14ac:dyDescent="0.3">
      <c r="A30" s="5" t="s">
        <v>33</v>
      </c>
      <c r="B30" s="14">
        <v>5</v>
      </c>
      <c r="C30" s="14">
        <v>85</v>
      </c>
      <c r="D30" s="6">
        <v>26</v>
      </c>
      <c r="E30" s="6">
        <v>1</v>
      </c>
      <c r="F30" s="6" t="s">
        <v>7</v>
      </c>
      <c r="G30" s="6">
        <v>0.3</v>
      </c>
      <c r="H30" s="10">
        <f>B30*(L3)</f>
        <v>5.5</v>
      </c>
      <c r="I30" s="10">
        <f>C30*L3</f>
        <v>93.500000000000014</v>
      </c>
    </row>
    <row r="31" spans="1:9" ht="18.75" customHeight="1" thickTop="1" thickBot="1" x14ac:dyDescent="0.3">
      <c r="A31" s="5" t="s">
        <v>34</v>
      </c>
      <c r="B31" s="14">
        <v>0</v>
      </c>
      <c r="C31" s="14">
        <v>20</v>
      </c>
      <c r="D31" s="6">
        <v>2</v>
      </c>
      <c r="E31" s="6">
        <v>1</v>
      </c>
      <c r="F31" s="6" t="s">
        <v>7</v>
      </c>
      <c r="G31" s="6">
        <v>18</v>
      </c>
      <c r="H31" s="10">
        <f>B31*(L3)</f>
        <v>0</v>
      </c>
      <c r="I31" s="10">
        <f>C31*L3</f>
        <v>22</v>
      </c>
    </row>
    <row r="32" spans="1:9" ht="18.75" customHeight="1" thickTop="1" thickBot="1" x14ac:dyDescent="0.3">
      <c r="A32" s="5" t="s">
        <v>35</v>
      </c>
      <c r="B32" s="14">
        <v>0</v>
      </c>
      <c r="C32" s="14">
        <v>26</v>
      </c>
      <c r="D32" s="6">
        <v>1</v>
      </c>
      <c r="E32" s="6">
        <v>1</v>
      </c>
      <c r="F32" s="6" t="s">
        <v>7</v>
      </c>
      <c r="G32" s="6">
        <v>64</v>
      </c>
      <c r="H32" s="10">
        <f>B32*(L3)</f>
        <v>0</v>
      </c>
      <c r="I32" s="10">
        <f>C32*L3</f>
        <v>28.6</v>
      </c>
    </row>
    <row r="33" spans="1:9" ht="18.75" customHeight="1" thickTop="1" thickBot="1" x14ac:dyDescent="0.3">
      <c r="A33" s="5" t="s">
        <v>36</v>
      </c>
      <c r="B33" s="14">
        <v>0</v>
      </c>
      <c r="C33" s="14">
        <v>40</v>
      </c>
      <c r="D33" s="6">
        <v>3</v>
      </c>
      <c r="E33" s="6">
        <v>1</v>
      </c>
      <c r="F33" s="6" t="s">
        <v>7</v>
      </c>
      <c r="G33" s="6">
        <v>6</v>
      </c>
      <c r="H33" s="10">
        <f>B33*(L3)</f>
        <v>0</v>
      </c>
      <c r="I33" s="10">
        <f>C33*L3</f>
        <v>44</v>
      </c>
    </row>
    <row r="34" spans="1:9" ht="18.75" customHeight="1" thickTop="1" thickBot="1" x14ac:dyDescent="0.3">
      <c r="A34" s="5" t="s">
        <v>37</v>
      </c>
      <c r="B34" s="14">
        <v>5</v>
      </c>
      <c r="C34" s="14">
        <v>85</v>
      </c>
      <c r="D34" s="6">
        <v>3</v>
      </c>
      <c r="E34" s="6">
        <v>1</v>
      </c>
      <c r="F34" s="6" t="s">
        <v>7</v>
      </c>
      <c r="G34" s="6">
        <v>2</v>
      </c>
      <c r="H34" s="10">
        <f>B34*(L3)</f>
        <v>5.5</v>
      </c>
      <c r="I34" s="10">
        <f>C34*L3</f>
        <v>93.500000000000014</v>
      </c>
    </row>
    <row r="35" spans="1:9" ht="17.25" customHeight="1" thickTop="1" thickBot="1" x14ac:dyDescent="0.3">
      <c r="A35" s="6" t="s">
        <v>38</v>
      </c>
      <c r="B35" s="14">
        <v>0</v>
      </c>
      <c r="C35" s="14">
        <v>40</v>
      </c>
      <c r="D35" s="6">
        <v>6</v>
      </c>
      <c r="E35" s="6">
        <v>1</v>
      </c>
      <c r="F35" s="6" t="s">
        <v>5</v>
      </c>
      <c r="G35" s="6">
        <v>10</v>
      </c>
      <c r="H35" s="10">
        <f>B35*(M3)</f>
        <v>0</v>
      </c>
      <c r="I35" s="10">
        <f>C35*M3</f>
        <v>48</v>
      </c>
    </row>
    <row r="36" spans="1:9" ht="18.75" customHeight="1" thickTop="1" thickBot="1" x14ac:dyDescent="0.3">
      <c r="A36" s="6" t="s">
        <v>39</v>
      </c>
      <c r="B36" s="14">
        <v>0</v>
      </c>
      <c r="C36" s="14">
        <v>40</v>
      </c>
      <c r="D36" s="6">
        <v>3</v>
      </c>
      <c r="E36" s="6">
        <v>1</v>
      </c>
      <c r="F36" s="6" t="s">
        <v>7</v>
      </c>
      <c r="G36" s="6">
        <v>5</v>
      </c>
      <c r="H36" s="10">
        <f>B36*(L3)</f>
        <v>0</v>
      </c>
      <c r="I36" s="10">
        <f>C36*L3</f>
        <v>44</v>
      </c>
    </row>
    <row r="37" spans="1:9" ht="15.75" thickTop="1" x14ac:dyDescent="0.25"/>
  </sheetData>
  <hyperlinks>
    <hyperlink ref="A2" r:id="rId1" tooltip="Lignite" display="https://wiki.vintagestory.at/index.php?title=Lignite" xr:uid="{38A1B54D-AC43-4A02-BE71-0F0030AF5673}"/>
    <hyperlink ref="A3" r:id="rId2" tooltip="Bituminous coal" display="https://wiki.vintagestory.at/index.php?title=Bituminous_coal" xr:uid="{F52B5854-28C6-412A-B274-0950DE9161BE}"/>
    <hyperlink ref="A4" r:id="rId3" tooltip="Anthracite" display="https://wiki.vintagestory.at/index.php?title=Anthracite" xr:uid="{937B81B7-7A8D-4EF6-A15F-168E2C7B0F03}"/>
    <hyperlink ref="A5" r:id="rId4" tooltip="Copper" display="https://wiki.vintagestory.at/index.php?title=Copper" xr:uid="{F95859B9-56A9-4382-9A4B-C5690CCC6F6F}"/>
    <hyperlink ref="A6" r:id="rId5" tooltip="Malachite" display="https://wiki.vintagestory.at/index.php?title=Malachite" xr:uid="{4AA9A5E4-0FD7-4400-A2D2-88B2AF764638}"/>
    <hyperlink ref="A7" r:id="rId6" tooltip="Cassiterite" display="https://wiki.vintagestory.at/index.php?title=Cassiterite" xr:uid="{3CD5EFDE-656B-495A-979E-81FEF199DA9D}"/>
    <hyperlink ref="A8" r:id="rId7" tooltip="Galena" display="https://wiki.vintagestory.at/index.php?title=Galena" xr:uid="{AA63CAE4-9D54-4B84-ABD1-572F1E576728}"/>
    <hyperlink ref="A9" r:id="rId8" tooltip="Lapis lazuli (page does not exist)" display="https://wiki.vintagestory.at/index.php?title=Lapis_lazuli&amp;action=edit&amp;redlink=1" xr:uid="{4045C6B7-3C09-4555-991E-D362AD9664B4}"/>
    <hyperlink ref="A10" r:id="rId9" tooltip="Sulfur" display="https://wiki.vintagestory.at/index.php?title=Sulfur" xr:uid="{B97B9C26-0A63-4042-A02E-7CB37C58FBA6}"/>
    <hyperlink ref="A11" r:id="rId10" tooltip="Borax (page does not exist)" display="https://wiki.vintagestory.at/index.php?title=Borax&amp;action=edit&amp;redlink=1" xr:uid="{286FFA1B-89B8-4316-8C81-32E4FC4629D8}"/>
    <hyperlink ref="A12" r:id="rId11" tooltip="Cinnabar (page does not exist)" display="https://wiki.vintagestory.at/index.php?title=Cinnabar&amp;action=edit&amp;redlink=1" xr:uid="{C9BF267C-3C37-4365-B70C-C8243DA584BB}"/>
    <hyperlink ref="A13" r:id="rId12" tooltip="Fluorite (page does not exist)" display="https://wiki.vintagestory.at/index.php?title=Fluorite&amp;action=edit&amp;redlink=1" xr:uid="{150A2C5D-55D2-4F59-9438-3DE3C76B79EC}"/>
    <hyperlink ref="A14" r:id="rId13" tooltip="Graphite (page does not exist)" display="https://wiki.vintagestory.at/index.php?title=Graphite&amp;action=edit&amp;redlink=1" xr:uid="{A2E9338D-71A4-48A5-81EA-61076857626B}"/>
    <hyperlink ref="A15" r:id="rId14" tooltip="Kernite (page does not exist)" display="https://wiki.vintagestory.at/index.php?title=Kernite&amp;action=edit&amp;redlink=1" xr:uid="{D508B90A-8880-47A1-9CB4-8DE213D8995C}"/>
    <hyperlink ref="A16" r:id="rId15" tooltip="Olivine" display="https://wiki.vintagestory.at/index.php?title=Olivine" xr:uid="{C9C6F792-011F-4E20-BE0D-540A941151E2}"/>
    <hyperlink ref="A17" r:id="rId16" tooltip="Phosporite (page does not exist)" display="https://wiki.vintagestory.at/index.php?title=Phosporite&amp;action=edit&amp;redlink=1" xr:uid="{1EA1C84F-21AA-4E2B-A49E-22446E1ED0BC}"/>
    <hyperlink ref="A20" r:id="rId17" tooltip="Saltpeter (page does not exist)" display="https://wiki.vintagestory.at/index.php?title=Saltpeter&amp;action=edit&amp;redlink=1" xr:uid="{2D2069AC-FE60-4B9F-8AF8-5B64D9065E41}"/>
    <hyperlink ref="A22" r:id="rId18" tooltip="Sphalerite" display="https://wiki.vintagestory.at/index.php?title=Sphalerite" xr:uid="{23D060E0-BE62-43B2-9BCF-2CD5D8E1D018}"/>
    <hyperlink ref="A23" r:id="rId19" tooltip="Cassiterite" display="https://wiki.vintagestory.at/index.php?title=Cassiterite" xr:uid="{CA0BC1DE-49BC-4CDE-9D5A-0507F5CBA273}"/>
    <hyperlink ref="A25" r:id="rId20" tooltip="Bismuthinite" display="https://wiki.vintagestory.at/index.php?title=Bismuthinite" xr:uid="{CF9CD221-26FD-44B7-9180-4BAEF477AA3C}"/>
    <hyperlink ref="A26" r:id="rId21" tooltip="Limonite" display="https://wiki.vintagestory.at/index.php?title=Limonite" xr:uid="{12D1FD53-7618-470B-BB14-1EA29BF424DE}"/>
    <hyperlink ref="A27" r:id="rId22" tooltip="Halite 'Salt Dome' (page does not exist)" display="https://wiki.vintagestory.at/index.php?title=Halite_%27Salt_Dome%27&amp;action=edit&amp;redlink=1" xr:uid="{FFC85278-1894-4CDB-A4FA-D12E495D5555}"/>
    <hyperlink ref="A28" r:id="rId23" tooltip="Halite 'Lake Bed' (page does not exist)" display="https://wiki.vintagestory.at/index.php?title=Halite_%27Lake_Bed%27&amp;action=edit&amp;redlink=1" xr:uid="{559A9C3B-96C2-472F-B940-2F15617C2012}"/>
    <hyperlink ref="A29" r:id="rId24" tooltip="Hematite" display="https://wiki.vintagestory.at/index.php?title=Hematite" xr:uid="{DF8BFDF3-95A3-40F3-9F43-E36D77D3D8D4}"/>
    <hyperlink ref="A30" r:id="rId25" tooltip="Magnetite" display="https://wiki.vintagestory.at/index.php?title=Magnetite" xr:uid="{7D6550DD-E5FF-4758-BF6B-A8B366B0857D}"/>
    <hyperlink ref="A31" r:id="rId26" tooltip="Diamond" display="https://wiki.vintagestory.at/index.php?title=Diamond" xr:uid="{E93B9994-8F8C-4896-8C34-7AA7C866C165}"/>
    <hyperlink ref="A32" r:id="rId27" tooltip="Emerald" display="https://wiki.vintagestory.at/index.php?title=Emerald" xr:uid="{768B8907-B9B4-43E0-A5E3-919790B679D6}"/>
    <hyperlink ref="A33" r:id="rId28" tooltip="Chromite" display="https://wiki.vintagestory.at/index.php?title=Chromite" xr:uid="{4D1CAC6C-2FA1-4FD3-9051-AA20236CC000}"/>
    <hyperlink ref="A34" r:id="rId29" tooltip="Ilmenite" display="https://wiki.vintagestory.at/index.php?title=Ilmenite" xr:uid="{750A3D56-B07E-420E-A2BF-FBEF549E90C6}"/>
    <hyperlink ref="M8" r:id="rId30" display="Website" xr:uid="{E0903D1B-1169-44AD-9453-C19EE0866605}"/>
  </hyperlinks>
  <pageMargins left="0.7" right="0.7" top="0.75" bottom="0.75" header="0.3" footer="0.3"/>
  <pageSetup orientation="portrait" r:id="rId31"/>
  <drawing r:id="rId3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Jamie Richardson</dc:creator>
  <cp:lastModifiedBy>Jamie Richardson</cp:lastModifiedBy>
  <dcterms:created xsi:type="dcterms:W3CDTF">2022-01-23T20:17:51Z</dcterms:created>
  <dcterms:modified xsi:type="dcterms:W3CDTF">2022-01-23T23:05:19Z</dcterms:modified>
</cp:coreProperties>
</file>